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2\1 výzva\"/>
    </mc:Choice>
  </mc:AlternateContent>
  <xr:revisionPtr revIDLastSave="0" documentId="13_ncr:1_{C685426E-7544-4454-BCE6-CEA600D430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R11" i="1"/>
  <c r="S11" i="1"/>
  <c r="R12" i="1"/>
  <c r="S12" i="1"/>
  <c r="R13" i="1"/>
  <c r="S13" i="1"/>
  <c r="R14" i="1"/>
  <c r="S14" i="1"/>
  <c r="R15" i="1"/>
  <c r="S15" i="1"/>
  <c r="H11" i="1"/>
  <c r="H12" i="1"/>
  <c r="H13" i="1"/>
  <c r="H14" i="1"/>
  <c r="H15" i="1"/>
  <c r="O10" i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<sst xmlns="http://schemas.openxmlformats.org/spreadsheetml/2006/main" count="61" uniqueCount="47">
  <si>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</si>
  <si>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</si>
  <si>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</si>
  <si>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</si>
  <si>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</si>
  <si>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</si>
  <si>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</si>
  <si>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</si>
  <si>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</si>
  <si>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</si>
  <si>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</si>
  <si>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</si>
  <si>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</si>
  <si>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</si>
  <si>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</si>
  <si>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</si>
  <si>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</si>
  <si>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</si>
  <si>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</si>
  <si>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</si>
  <si>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</si>
  <si>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</si>
  <si>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</si>
  <si>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</si>
  <si>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</si>
  <si>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</si>
  <si>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</si>
  <si>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</si>
  <si>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052 - 2022 (originální)</t>
  </si>
  <si>
    <t>ks</t>
  </si>
  <si>
    <t>CVM - Kateřina Tomášková,
Tel.: 37763 4755,
E-mail: tomaskova@tandem-org.cz</t>
  </si>
  <si>
    <t>Riegrova 17,
301 00 Plzeň,
Centrum výměny mládeže,
1. patro - Sekretariát</t>
  </si>
  <si>
    <t>Společná faktura</t>
  </si>
  <si>
    <t>NE</t>
  </si>
  <si>
    <r>
      <t xml:space="preserve">Toner do tiskárny HP Color Laser Jet Pro MFP M477fdw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</si>
  <si>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HP Color Laser Jet Pro MFP  M477fdw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</si>
  <si>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HP Color Laser Jet Pro MFP  M477fdw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</si>
  <si>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Color Laser Jet Pro MFP  M477fdw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</si>
  <si>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pro  Triumph-Adler 2507 ci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</si>
  <si>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>Toner pro Triumph-Adler 2507 ci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</si>
  <si>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pro Triumph-Adler 2507 ci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</si>
  <si>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pro Triumph-Adler 2507 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</si>
  <si>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pro  OKI MC 562w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</si>
  <si>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t>Originální náplň. Výtěžnost 2 300 stran.</t>
  </si>
  <si>
    <t>Originální náplň. Výtěžnost 20 000 stran.</t>
  </si>
  <si>
    <t>Originální náplň. Výtěžnost 12 000 stran.</t>
  </si>
  <si>
    <t>Originální náplň. Výtěžnost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</si>
</sst>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2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4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5"/>
  <sheetViews>
    <sheetView tabSelected="1" topLeftCell="D1" zoomScale="71" zoomScaleNormal="71" workbookViewId="0">
      <selection activeCell="I7" sqref="I7:I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710937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4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2.28515625" hidden="1" customWidth="1"/>
    <col min="21" max="21" width="35.85546875" style="4" customWidth="1"/>
  </cols>
  <sheetData>
    <row r="1" spans="1:21" s="5" customFormat="1" ht="43.15" customHeight="1" x14ac:dyDescent="0.25">
      <c r="B1" s="95" t="s">
        <v>28</v>
      </c>
      <c r="C1" s="96"/>
      <c r="D1" s="34"/>
      <c r="E1" s="35"/>
      <c r="F1" s="1"/>
      <c r="G1" s="1"/>
      <c r="H1" s="1"/>
      <c r="I1" s="1"/>
      <c r="J1" s="1"/>
      <c r="N1" s="1"/>
      <c r="O1" s="1"/>
      <c r="U1" s="4"/>
    </row>
    <row r="2" spans="1:21" s="5" customFormat="1" ht="18.75" customHeight="1" x14ac:dyDescent="0.25">
      <c r="B2" s="10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6"/>
      <c r="O3" s="4"/>
      <c r="P3" s="36"/>
      <c r="Q3" s="36"/>
      <c r="R3" s="36"/>
      <c r="S3" s="36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1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1:21" s="5" customFormat="1" ht="79.900000000000006" customHeight="1" thickTop="1" thickBot="1" x14ac:dyDescent="0.3">
      <c r="B6" s="23" t="s">
        <v>3</v>
      </c>
      <c r="C6" s="39" t="s">
        <v>16</v>
      </c>
      <c r="D6" s="24" t="s">
        <v>4</v>
      </c>
      <c r="E6" s="39" t="s">
        <v>17</v>
      </c>
      <c r="F6" s="39" t="s">
        <v>18</v>
      </c>
      <c r="G6" s="25" t="s">
        <v>5</v>
      </c>
      <c r="H6" s="39" t="s">
        <v>13</v>
      </c>
      <c r="I6" s="39" t="s">
        <v>19</v>
      </c>
      <c r="J6" s="39" t="s">
        <v>20</v>
      </c>
      <c r="K6" s="66" t="s">
        <v>27</v>
      </c>
      <c r="L6" s="47" t="s">
        <v>21</v>
      </c>
      <c r="M6" s="39" t="s">
        <v>24</v>
      </c>
      <c r="N6" s="39" t="s">
        <v>22</v>
      </c>
      <c r="O6" s="39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9" t="s">
        <v>25</v>
      </c>
      <c r="U6" s="39" t="s">
        <v>26</v>
      </c>
    </row>
    <row r="7" spans="1:21" ht="39.950000000000003" customHeight="1" thickTop="1" x14ac:dyDescent="0.25">
      <c r="B7" s="67">
        <v>1</v>
      </c>
      <c r="C7" s="79" t="s">
        <v>34</v>
      </c>
      <c r="D7" s="68">
        <v>1</v>
      </c>
      <c r="E7" s="69" t="s">
        <v>29</v>
      </c>
      <c r="F7" s="79" t="s">
        <v>43</v>
      </c>
      <c r="G7" s="116"/>
      <c r="H7" s="70" t="str">
        <f t="shared" ref="H7:H15" si="0">IF(P7&gt;1999,"ANO","NE")</f>
        <v>ANO</v>
      </c>
      <c r="I7" s="86" t="s">
        <v>32</v>
      </c>
      <c r="J7" s="89" t="s">
        <v>33</v>
      </c>
      <c r="K7" s="92"/>
      <c r="L7" s="86" t="s">
        <v>30</v>
      </c>
      <c r="M7" s="86" t="s">
        <v>31</v>
      </c>
      <c r="N7" s="107">
        <v>21</v>
      </c>
      <c r="O7" s="71">
        <f>D7*P7</f>
        <v>3000</v>
      </c>
      <c r="P7" s="72">
        <v>3000</v>
      </c>
      <c r="Q7" s="112"/>
      <c r="R7" s="73">
        <f>D7*Q7</f>
        <v>0</v>
      </c>
      <c r="S7" s="74" t="str">
        <f t="shared" ref="S7" si="1">IF(ISNUMBER(Q7), IF(Q7&gt;P7,"NEVYHOVUJE","VYHOVUJE")," ")</f>
        <v xml:space="preserve"> </v>
      </c>
      <c r="T7" s="83"/>
      <c r="U7" s="83" t="s">
        <v>10</v>
      </c>
    </row>
    <row r="8" spans="1:21" s="5" customFormat="1" ht="39.950000000000003" customHeight="1" x14ac:dyDescent="0.25">
      <c r="B8" s="50">
        <v>2</v>
      </c>
      <c r="C8" s="80" t="s">
        <v>35</v>
      </c>
      <c r="D8" s="51">
        <v>1</v>
      </c>
      <c r="E8" s="52" t="s">
        <v>29</v>
      </c>
      <c r="F8" s="80" t="s">
        <v>43</v>
      </c>
      <c r="G8" s="117"/>
      <c r="H8" s="53" t="str">
        <f t="shared" si="0"/>
        <v>ANO</v>
      </c>
      <c r="I8" s="87"/>
      <c r="J8" s="90"/>
      <c r="K8" s="93"/>
      <c r="L8" s="110"/>
      <c r="M8" s="110"/>
      <c r="N8" s="108"/>
      <c r="O8" s="54">
        <f t="shared" ref="O8:O15" si="2">D8*P8</f>
        <v>3000</v>
      </c>
      <c r="P8" s="55">
        <v>3000</v>
      </c>
      <c r="Q8" s="113"/>
      <c r="R8" s="56">
        <f t="shared" ref="R8" si="3">D8*Q8</f>
        <v>0</v>
      </c>
      <c r="S8" s="57" t="str">
        <f t="shared" ref="S8" si="4">IF(ISNUMBER(Q8), IF(Q8&gt;P8,"NEVYHOVUJE","VYHOVUJE")," ")</f>
        <v xml:space="preserve"> </v>
      </c>
      <c r="T8" s="84"/>
      <c r="U8" s="84"/>
    </row>
    <row r="9" spans="1:21" s="5" customFormat="1" ht="39.950000000000003" customHeight="1" x14ac:dyDescent="0.25">
      <c r="B9" s="50">
        <v>3</v>
      </c>
      <c r="C9" s="80" t="s">
        <v>36</v>
      </c>
      <c r="D9" s="51">
        <v>1</v>
      </c>
      <c r="E9" s="52" t="s">
        <v>29</v>
      </c>
      <c r="F9" s="80" t="s">
        <v>43</v>
      </c>
      <c r="G9" s="117"/>
      <c r="H9" s="53" t="str">
        <f t="shared" si="0"/>
        <v>ANO</v>
      </c>
      <c r="I9" s="87"/>
      <c r="J9" s="90"/>
      <c r="K9" s="93"/>
      <c r="L9" s="110"/>
      <c r="M9" s="110"/>
      <c r="N9" s="108"/>
      <c r="O9" s="54">
        <f t="shared" si="2"/>
        <v>3000</v>
      </c>
      <c r="P9" s="55">
        <v>3000</v>
      </c>
      <c r="Q9" s="113"/>
      <c r="R9" s="56">
        <f t="shared" ref="R9" si="5">D9*Q9</f>
        <v>0</v>
      </c>
      <c r="S9" s="57" t="str">
        <f t="shared" ref="S9" si="6">IF(ISNUMBER(Q9), IF(Q9&gt;P9,"NEVYHOVUJE","VYHOVUJE")," ")</f>
        <v xml:space="preserve"> </v>
      </c>
      <c r="T9" s="84"/>
      <c r="U9" s="84"/>
    </row>
    <row r="10" spans="1:21" s="5" customFormat="1" ht="39.950000000000003" customHeight="1" x14ac:dyDescent="0.25">
      <c r="B10" s="50">
        <v>4</v>
      </c>
      <c r="C10" s="80" t="s">
        <v>37</v>
      </c>
      <c r="D10" s="51">
        <v>1</v>
      </c>
      <c r="E10" s="52" t="s">
        <v>29</v>
      </c>
      <c r="F10" s="80" t="s">
        <v>43</v>
      </c>
      <c r="G10" s="117"/>
      <c r="H10" s="53" t="str">
        <f t="shared" si="0"/>
        <v>ANO</v>
      </c>
      <c r="I10" s="87"/>
      <c r="J10" s="90"/>
      <c r="K10" s="93"/>
      <c r="L10" s="110"/>
      <c r="M10" s="110"/>
      <c r="N10" s="108"/>
      <c r="O10" s="54">
        <f t="shared" si="2"/>
        <v>3000</v>
      </c>
      <c r="P10" s="55">
        <v>3000</v>
      </c>
      <c r="Q10" s="113"/>
      <c r="R10" s="56">
        <f t="shared" ref="R10" si="7">D10*Q10</f>
        <v>0</v>
      </c>
      <c r="S10" s="57" t="str">
        <f t="shared" ref="S10" si="8">IF(ISNUMBER(Q10), IF(Q10&gt;P10,"NEVYHOVUJE","VYHOVUJE")," ")</f>
        <v xml:space="preserve"> </v>
      </c>
      <c r="T10" s="84"/>
      <c r="U10" s="84"/>
    </row>
    <row r="11" spans="1:21" s="5" customFormat="1" ht="39.950000000000003" customHeight="1" x14ac:dyDescent="0.25">
      <c r="B11" s="75">
        <v>5</v>
      </c>
      <c r="C11" s="81" t="s">
        <v>38</v>
      </c>
      <c r="D11" s="76">
        <v>2</v>
      </c>
      <c r="E11" s="77" t="s">
        <v>29</v>
      </c>
      <c r="F11" s="81" t="s">
        <v>44</v>
      </c>
      <c r="G11" s="118"/>
      <c r="H11" s="53" t="str">
        <f t="shared" si="0"/>
        <v>ANO</v>
      </c>
      <c r="I11" s="87"/>
      <c r="J11" s="90"/>
      <c r="K11" s="93"/>
      <c r="L11" s="110"/>
      <c r="M11" s="110"/>
      <c r="N11" s="108"/>
      <c r="O11" s="54">
        <f t="shared" si="2"/>
        <v>4000</v>
      </c>
      <c r="P11" s="78">
        <v>2000</v>
      </c>
      <c r="Q11" s="114"/>
      <c r="R11" s="56">
        <f t="shared" ref="R11:R15" si="9">D11*Q11</f>
        <v>0</v>
      </c>
      <c r="S11" s="57" t="str">
        <f t="shared" ref="S11:S15" si="10">IF(ISNUMBER(Q11), IF(Q11&gt;P11,"NEVYHOVUJE","VYHOVUJE")," ")</f>
        <v xml:space="preserve"> </v>
      </c>
      <c r="T11" s="84"/>
      <c r="U11" s="84"/>
    </row>
    <row r="12" spans="1:21" s="5" customFormat="1" ht="39.950000000000003" customHeight="1" x14ac:dyDescent="0.25">
      <c r="B12" s="75">
        <v>6</v>
      </c>
      <c r="C12" s="81" t="s">
        <v>39</v>
      </c>
      <c r="D12" s="76">
        <v>1</v>
      </c>
      <c r="E12" s="77" t="s">
        <v>29</v>
      </c>
      <c r="F12" s="81" t="s">
        <v>45</v>
      </c>
      <c r="G12" s="118"/>
      <c r="H12" s="53" t="str">
        <f t="shared" si="0"/>
        <v>ANO</v>
      </c>
      <c r="I12" s="87"/>
      <c r="J12" s="90"/>
      <c r="K12" s="93"/>
      <c r="L12" s="110"/>
      <c r="M12" s="110"/>
      <c r="N12" s="108"/>
      <c r="O12" s="54">
        <f t="shared" si="2"/>
        <v>3100</v>
      </c>
      <c r="P12" s="78">
        <v>3100</v>
      </c>
      <c r="Q12" s="114"/>
      <c r="R12" s="56">
        <f t="shared" si="9"/>
        <v>0</v>
      </c>
      <c r="S12" s="57" t="str">
        <f t="shared" si="10"/>
        <v xml:space="preserve"> </v>
      </c>
      <c r="T12" s="84"/>
      <c r="U12" s="84"/>
    </row>
    <row r="13" spans="1:21" s="5" customFormat="1" ht="39.950000000000003" customHeight="1" x14ac:dyDescent="0.25">
      <c r="B13" s="75">
        <v>7</v>
      </c>
      <c r="C13" s="81" t="s">
        <v>40</v>
      </c>
      <c r="D13" s="76">
        <v>1</v>
      </c>
      <c r="E13" s="77" t="s">
        <v>29</v>
      </c>
      <c r="F13" s="81" t="s">
        <v>45</v>
      </c>
      <c r="G13" s="118"/>
      <c r="H13" s="53" t="str">
        <f t="shared" si="0"/>
        <v>ANO</v>
      </c>
      <c r="I13" s="87"/>
      <c r="J13" s="90"/>
      <c r="K13" s="93"/>
      <c r="L13" s="110"/>
      <c r="M13" s="110"/>
      <c r="N13" s="108"/>
      <c r="O13" s="54">
        <f t="shared" si="2"/>
        <v>3100</v>
      </c>
      <c r="P13" s="78">
        <v>3100</v>
      </c>
      <c r="Q13" s="114"/>
      <c r="R13" s="56">
        <f t="shared" si="9"/>
        <v>0</v>
      </c>
      <c r="S13" s="57" t="str">
        <f t="shared" si="10"/>
        <v xml:space="preserve"> </v>
      </c>
      <c r="T13" s="84"/>
      <c r="U13" s="84"/>
    </row>
    <row r="14" spans="1:21" s="5" customFormat="1" ht="39.950000000000003" customHeight="1" x14ac:dyDescent="0.25">
      <c r="B14" s="75">
        <v>8</v>
      </c>
      <c r="C14" s="81" t="s">
        <v>41</v>
      </c>
      <c r="D14" s="76">
        <v>1</v>
      </c>
      <c r="E14" s="77" t="s">
        <v>29</v>
      </c>
      <c r="F14" s="81" t="s">
        <v>45</v>
      </c>
      <c r="G14" s="118"/>
      <c r="H14" s="53" t="str">
        <f t="shared" si="0"/>
        <v>ANO</v>
      </c>
      <c r="I14" s="87"/>
      <c r="J14" s="90"/>
      <c r="K14" s="93"/>
      <c r="L14" s="110"/>
      <c r="M14" s="110"/>
      <c r="N14" s="108"/>
      <c r="O14" s="54">
        <f t="shared" si="2"/>
        <v>3100</v>
      </c>
      <c r="P14" s="78">
        <v>3100</v>
      </c>
      <c r="Q14" s="114"/>
      <c r="R14" s="56">
        <f t="shared" si="9"/>
        <v>0</v>
      </c>
      <c r="S14" s="57" t="str">
        <f t="shared" si="10"/>
        <v xml:space="preserve"> </v>
      </c>
      <c r="T14" s="84"/>
      <c r="U14" s="84"/>
    </row>
    <row r="15" spans="1:21" s="5" customFormat="1" ht="39.950000000000003" customHeight="1" thickBot="1" x14ac:dyDescent="0.3">
      <c r="B15" s="58">
        <v>9</v>
      </c>
      <c r="C15" s="82" t="s">
        <v>42</v>
      </c>
      <c r="D15" s="59">
        <v>1</v>
      </c>
      <c r="E15" s="60" t="s">
        <v>29</v>
      </c>
      <c r="F15" s="82" t="s">
        <v>46</v>
      </c>
      <c r="G15" s="119"/>
      <c r="H15" s="61" t="str">
        <f t="shared" si="0"/>
        <v>ANO</v>
      </c>
      <c r="I15" s="88"/>
      <c r="J15" s="91"/>
      <c r="K15" s="94"/>
      <c r="L15" s="111"/>
      <c r="M15" s="111"/>
      <c r="N15" s="109"/>
      <c r="O15" s="62">
        <f t="shared" si="2"/>
        <v>2700</v>
      </c>
      <c r="P15" s="63">
        <v>2700</v>
      </c>
      <c r="Q15" s="115"/>
      <c r="R15" s="64">
        <f t="shared" si="9"/>
        <v>0</v>
      </c>
      <c r="S15" s="65" t="str">
        <f t="shared" si="10"/>
        <v xml:space="preserve"> </v>
      </c>
      <c r="T15" s="85"/>
      <c r="U15" s="85"/>
    </row>
    <row r="16" spans="1:21" ht="16.5" thickTop="1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48"/>
      <c r="S16" s="5"/>
      <c r="T16" s="5"/>
    </row>
    <row r="17" spans="1:21" ht="60.75" customHeight="1" thickTop="1" thickBot="1" x14ac:dyDescent="0.3">
      <c r="A17" s="5"/>
      <c r="B17" s="102" t="s">
        <v>14</v>
      </c>
      <c r="C17" s="103"/>
      <c r="D17" s="103"/>
      <c r="E17" s="103"/>
      <c r="F17" s="103"/>
      <c r="G17" s="103"/>
      <c r="H17" s="37"/>
      <c r="I17" s="27"/>
      <c r="J17" s="27"/>
      <c r="K17" s="27"/>
      <c r="L17" s="12"/>
      <c r="M17" s="12"/>
      <c r="N17" s="28"/>
      <c r="O17" s="28"/>
      <c r="P17" s="29" t="s">
        <v>11</v>
      </c>
      <c r="Q17" s="104" t="s">
        <v>12</v>
      </c>
      <c r="R17" s="105"/>
      <c r="S17" s="106"/>
      <c r="T17" s="22"/>
      <c r="U17" s="30"/>
    </row>
    <row r="18" spans="1:21" ht="33.75" customHeight="1" thickTop="1" thickBot="1" x14ac:dyDescent="0.3">
      <c r="A18" s="5"/>
      <c r="B18" s="97" t="s">
        <v>15</v>
      </c>
      <c r="C18" s="98"/>
      <c r="D18" s="98"/>
      <c r="E18" s="98"/>
      <c r="F18" s="98"/>
      <c r="G18" s="98"/>
      <c r="H18" s="38"/>
      <c r="I18" s="31"/>
      <c r="L18" s="10"/>
      <c r="M18" s="10"/>
      <c r="N18" s="32"/>
      <c r="O18" s="32"/>
      <c r="P18" s="33">
        <f>SUM(O7:O15)</f>
        <v>28000</v>
      </c>
      <c r="Q18" s="99">
        <f>SUM(R7:R15)</f>
        <v>0</v>
      </c>
      <c r="R18" s="100"/>
      <c r="S18" s="101"/>
      <c r="T18" s="5"/>
    </row>
    <row r="19" spans="1:21" ht="14.25" customHeight="1" thickTop="1" x14ac:dyDescent="0.25">
      <c r="A19" s="5"/>
      <c r="B19" s="5"/>
      <c r="K19" s="5"/>
      <c r="L19" s="5"/>
      <c r="M19" s="5"/>
      <c r="P19" s="5"/>
      <c r="Q19" s="5"/>
      <c r="R19" s="5"/>
      <c r="S19" s="5"/>
      <c r="T19" s="5"/>
    </row>
    <row r="20" spans="1:21" ht="14.25" customHeight="1" x14ac:dyDescent="0.25">
      <c r="A20" s="5"/>
      <c r="B20" s="41"/>
      <c r="K20" s="5"/>
      <c r="L20" s="5"/>
      <c r="M20" s="5"/>
      <c r="P20" s="5"/>
      <c r="Q20" s="5"/>
      <c r="R20" s="5"/>
      <c r="S20" s="5"/>
      <c r="T20" s="5"/>
    </row>
    <row r="21" spans="1:21" ht="14.25" customHeight="1" x14ac:dyDescent="0.25">
      <c r="A21" s="5"/>
      <c r="B21" s="42"/>
      <c r="C21" s="41"/>
      <c r="K21" s="5"/>
      <c r="L21" s="5"/>
      <c r="M21" s="5"/>
      <c r="P21" s="5"/>
      <c r="Q21" s="5"/>
      <c r="R21" s="5"/>
      <c r="S21" s="5"/>
      <c r="T21" s="5"/>
    </row>
    <row r="22" spans="1:21" ht="14.25" customHeight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1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1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1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1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1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1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1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1" ht="14.25" customHeight="1" x14ac:dyDescent="0.25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1" ht="14.25" customHeight="1" x14ac:dyDescent="0.25">
      <c r="A31" s="5"/>
      <c r="B31" s="5"/>
      <c r="K31" s="5"/>
      <c r="L31" s="5"/>
      <c r="M31" s="5"/>
      <c r="P31" s="5"/>
      <c r="Q31" s="5"/>
      <c r="R31" s="5"/>
      <c r="S31" s="5"/>
      <c r="T31" s="5"/>
    </row>
    <row r="32" spans="1:21" ht="14.25" customHeight="1" x14ac:dyDescent="0.25">
      <c r="A32" s="5"/>
      <c r="B32" s="5"/>
      <c r="K32" s="5"/>
      <c r="L32" s="5"/>
      <c r="M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M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M34" s="5"/>
      <c r="P34" s="5"/>
      <c r="Q34" s="5"/>
      <c r="R34" s="5"/>
      <c r="S34" s="5"/>
      <c r="T34" s="5"/>
    </row>
    <row r="35" spans="1:20" ht="14.25" customHeight="1" x14ac:dyDescent="0.25">
      <c r="A35" s="5"/>
      <c r="B35" s="5"/>
      <c r="K35" s="5"/>
      <c r="L35" s="5"/>
      <c r="M35" s="5"/>
      <c r="P35" s="5"/>
      <c r="Q35" s="5"/>
      <c r="R35" s="5"/>
      <c r="S35" s="5"/>
      <c r="T35" s="5"/>
    </row>
    <row r="36" spans="1:20" ht="14.25" customHeight="1" x14ac:dyDescent="0.25">
      <c r="A36" s="5"/>
      <c r="B36" s="5"/>
      <c r="K36" s="5"/>
      <c r="L36" s="5"/>
      <c r="M36" s="5"/>
      <c r="P36" s="5"/>
      <c r="Q36" s="5"/>
      <c r="R36" s="5"/>
      <c r="S36" s="5"/>
      <c r="T36" s="5"/>
    </row>
    <row r="37" spans="1:20" ht="14.25" customHeight="1" x14ac:dyDescent="0.25">
      <c r="B37" s="5"/>
      <c r="K37" s="5"/>
      <c r="L37" s="5"/>
      <c r="M37" s="5"/>
      <c r="P37" s="5"/>
      <c r="Q37" s="5"/>
      <c r="R37" s="5"/>
      <c r="S37" s="5"/>
      <c r="T37" s="5"/>
    </row>
    <row r="38" spans="1:20" ht="14.25" customHeight="1" x14ac:dyDescent="0.25">
      <c r="B38" s="5"/>
      <c r="K38" s="5"/>
      <c r="L38" s="5"/>
      <c r="M38" s="5"/>
      <c r="P38" s="5"/>
      <c r="Q38" s="5"/>
      <c r="R38" s="5"/>
      <c r="S38" s="5"/>
      <c r="T38" s="5"/>
    </row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jW+8UTXDRSUrNs/3p7maKItmIl8z0Po5D280FtV516yXE6A5ivGl8YW13O50K1tsoPx9EQC5E8Xl+DvCOiXxtg==" saltValue="U/oSDfG6uLrbf4QSCbjOEw==" spinCount="100000" sheet="1" objects="1" scenarios="1"/>
  <mergeCells count="13">
    <mergeCell ref="B1:C1"/>
    <mergeCell ref="B18:G18"/>
    <mergeCell ref="Q18:S18"/>
    <mergeCell ref="B17:G17"/>
    <mergeCell ref="Q17:S17"/>
    <mergeCell ref="N7:N15"/>
    <mergeCell ref="L7:L15"/>
    <mergeCell ref="M7:M15"/>
    <mergeCell ref="U7:U15"/>
    <mergeCell ref="T7:T15"/>
    <mergeCell ref="I7:I15"/>
    <mergeCell ref="J7:J15"/>
    <mergeCell ref="K7:K15"/>
  </mergeCells>
  <conditionalFormatting sqref="B7:B15">
    <cfRule type="containsBlanks" dxfId="12" priority="61">
      <formula>LEN(TRIM(B7))=0</formula>
    </cfRule>
  </conditionalFormatting>
  <conditionalFormatting sqref="B7:B15">
    <cfRule type="cellIs" dxfId="11" priority="56" operator="greaterThanOrEqual">
      <formula>1</formula>
    </cfRule>
  </conditionalFormatting>
  <conditionalFormatting sqref="S7:S15">
    <cfRule type="cellIs" dxfId="10" priority="53" operator="equal">
      <formula>"VYHOVUJE"</formula>
    </cfRule>
  </conditionalFormatting>
  <conditionalFormatting sqref="S7:S15">
    <cfRule type="cellIs" dxfId="9" priority="52" operator="equal">
      <formula>"NEVYHOVUJE"</formula>
    </cfRule>
  </conditionalFormatting>
  <conditionalFormatting sqref="G7:G15 Q7:Q15">
    <cfRule type="containsBlanks" dxfId="8" priority="33">
      <formula>LEN(TRIM(G7))=0</formula>
    </cfRule>
  </conditionalFormatting>
  <conditionalFormatting sqref="G7:G15 Q7:Q15">
    <cfRule type="notContainsBlanks" dxfId="7" priority="31">
      <formula>LEN(TRIM(G7))&gt;0</formula>
    </cfRule>
  </conditionalFormatting>
  <conditionalFormatting sqref="G7:G15 Q7:Q15">
    <cfRule type="notContainsBlanks" dxfId="6" priority="30">
      <formula>LEN(TRIM(G7))&gt;0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Blanks" dxfId="4" priority="7">
      <formula>LEN(TRIM(H7))=0</formula>
    </cfRule>
  </conditionalFormatting>
  <conditionalFormatting sqref="H7:H15">
    <cfRule type="notContainsBlanks" dxfId="3" priority="8">
      <formula>LEN(TRIM(H7))&gt;0</formula>
    </cfRule>
  </conditionalFormatting>
  <conditionalFormatting sqref="H7:H15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5">
    <cfRule type="containsBlanks" dxfId="0" priority="2">
      <formula>LEN(TRIM(D8))=0</formula>
    </cfRule>
  </conditionalFormatting>
  <dataValidations count="2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2022-08-05T13:51:37Z</cp:lastPrinted>
  <dcterms:created xsi:type="dcterms:W3CDTF">2014-03-05T12:43:32Z</dcterms:created>
  <dcterms:modified xsi:type="dcterms:W3CDTF">2022-11-04T11:26:51Z</dcterms:modified>
</cp:coreProperties>
</file>